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Feuil1" sheetId="1" r:id="rId1"/>
    <sheet name="Feuil2" sheetId="2" r:id="rId2"/>
    <sheet name="Feuil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L26" i="1"/>
  <c r="M26" s="1"/>
  <c r="K26"/>
  <c r="J26"/>
  <c r="I26"/>
  <c r="H26"/>
  <c r="G26"/>
  <c r="F26"/>
  <c r="E26"/>
  <c r="D26"/>
  <c r="C26"/>
  <c r="B26"/>
  <c r="L25"/>
  <c r="M25" s="1"/>
  <c r="K25"/>
  <c r="J25"/>
  <c r="I25"/>
  <c r="H25"/>
  <c r="G25"/>
  <c r="F25"/>
  <c r="E25"/>
  <c r="D25"/>
  <c r="C25"/>
  <c r="B25"/>
  <c r="L24"/>
  <c r="M24" s="1"/>
  <c r="K24"/>
  <c r="J24"/>
  <c r="I24"/>
  <c r="H24"/>
  <c r="G24"/>
  <c r="F24"/>
  <c r="E24"/>
  <c r="D24"/>
  <c r="C24"/>
  <c r="B24"/>
  <c r="L23"/>
  <c r="M23" s="1"/>
  <c r="K23"/>
  <c r="J23"/>
  <c r="I23"/>
  <c r="H23"/>
  <c r="G23"/>
  <c r="F23"/>
  <c r="E23"/>
  <c r="D23"/>
  <c r="C23"/>
  <c r="B23"/>
  <c r="L22"/>
  <c r="M22" s="1"/>
  <c r="K22"/>
  <c r="J22"/>
  <c r="I22"/>
  <c r="H22"/>
  <c r="G22"/>
  <c r="F22"/>
  <c r="E22"/>
  <c r="D22"/>
  <c r="C22"/>
  <c r="B22"/>
  <c r="L21"/>
  <c r="M21" s="1"/>
  <c r="K21"/>
  <c r="J21"/>
  <c r="I21"/>
  <c r="H21"/>
  <c r="G21"/>
  <c r="F21"/>
  <c r="E21"/>
  <c r="D21"/>
  <c r="C21"/>
  <c r="B21"/>
  <c r="L20"/>
  <c r="M20" s="1"/>
  <c r="K20"/>
  <c r="J20"/>
  <c r="I20"/>
  <c r="H20"/>
  <c r="G20"/>
  <c r="F20"/>
  <c r="E20"/>
  <c r="D20"/>
  <c r="C20"/>
  <c r="B20"/>
  <c r="L19"/>
  <c r="M19" s="1"/>
  <c r="K19"/>
  <c r="J19"/>
  <c r="I19"/>
  <c r="H19"/>
  <c r="G19"/>
  <c r="F19"/>
  <c r="E19"/>
  <c r="D19"/>
  <c r="C19"/>
  <c r="B19"/>
  <c r="L18"/>
  <c r="M18" s="1"/>
  <c r="K18"/>
  <c r="J18"/>
  <c r="I18"/>
  <c r="H18"/>
  <c r="G18"/>
  <c r="F18"/>
  <c r="E18"/>
  <c r="D18"/>
  <c r="C18"/>
  <c r="B18"/>
  <c r="L17"/>
  <c r="M17" s="1"/>
  <c r="K17"/>
  <c r="J17"/>
  <c r="I17"/>
  <c r="H17"/>
  <c r="G17"/>
  <c r="F17"/>
  <c r="E17"/>
  <c r="D17"/>
  <c r="C17"/>
  <c r="B17"/>
  <c r="L16"/>
  <c r="M16" s="1"/>
  <c r="K16"/>
  <c r="J16"/>
  <c r="I16"/>
  <c r="H16"/>
  <c r="G16"/>
  <c r="F16"/>
  <c r="E16"/>
  <c r="D16"/>
  <c r="C16"/>
  <c r="B16"/>
  <c r="L15"/>
  <c r="M15" s="1"/>
  <c r="K15"/>
  <c r="J15"/>
  <c r="I15"/>
  <c r="H15"/>
  <c r="G15"/>
  <c r="F15"/>
  <c r="E15"/>
  <c r="D15"/>
  <c r="C15"/>
  <c r="B15"/>
  <c r="N16" l="1"/>
  <c r="N17"/>
  <c r="N18"/>
  <c r="N21"/>
  <c r="N22"/>
  <c r="N24"/>
  <c r="N25"/>
  <c r="N20"/>
  <c r="N23"/>
  <c r="N19"/>
  <c r="N26"/>
  <c r="N15"/>
</calcChain>
</file>

<file path=xl/sharedStrings.xml><?xml version="1.0" encoding="utf-8"?>
<sst xmlns="http://schemas.openxmlformats.org/spreadsheetml/2006/main" count="310" uniqueCount="143">
  <si>
    <t>Conducteur</t>
  </si>
  <si>
    <t>Chien</t>
  </si>
  <si>
    <t>Affixe</t>
  </si>
  <si>
    <t>Race</t>
  </si>
  <si>
    <t>Sexe</t>
  </si>
  <si>
    <t>Naissance</t>
  </si>
  <si>
    <t>C.T.</t>
  </si>
  <si>
    <t>Club</t>
  </si>
  <si>
    <t>Canine   Régionale</t>
  </si>
  <si>
    <t>N° SCC du club</t>
  </si>
  <si>
    <t>Total</t>
  </si>
  <si>
    <t>Qualif.</t>
  </si>
  <si>
    <t>Class.</t>
  </si>
  <si>
    <t>CUYNET Valérie</t>
  </si>
  <si>
    <t>ISHKA</t>
  </si>
  <si>
    <t>Néant</t>
  </si>
  <si>
    <t>Berger Belge Tervueren</t>
  </si>
  <si>
    <t>Femelle</t>
  </si>
  <si>
    <t>109449</t>
  </si>
  <si>
    <t>C.C. d'Allenjoie</t>
  </si>
  <si>
    <t>Franche-Comté</t>
  </si>
  <si>
    <t>HA 1192</t>
  </si>
  <si>
    <t>EXC</t>
  </si>
  <si>
    <t>BONUCCI Laure</t>
  </si>
  <si>
    <t>HABY</t>
  </si>
  <si>
    <t>Type Croisé</t>
  </si>
  <si>
    <t>09199</t>
  </si>
  <si>
    <t>MICLOT Elodie</t>
  </si>
  <si>
    <t>IZZY</t>
  </si>
  <si>
    <t>Type Terrier du Yorkshire</t>
  </si>
  <si>
    <t>00000</t>
  </si>
  <si>
    <t>T.C.C. de la Moselotte</t>
  </si>
  <si>
    <t>Lorraine</t>
  </si>
  <si>
    <t>4028</t>
  </si>
  <si>
    <t>FROUDIERE Angélique</t>
  </si>
  <si>
    <t>IF YOU CAN'T ROCK ME</t>
  </si>
  <si>
    <t>Du Chemin des Korrigans</t>
  </si>
  <si>
    <t>Berger Australien</t>
  </si>
  <si>
    <t>109378</t>
  </si>
  <si>
    <t>HOUOT David</t>
  </si>
  <si>
    <t>JISKA</t>
  </si>
  <si>
    <t>Du Rivage des Mille Etangs</t>
  </si>
  <si>
    <t>000000</t>
  </si>
  <si>
    <t>T.B</t>
  </si>
  <si>
    <t>RAGUENEAU Fabienne</t>
  </si>
  <si>
    <t>FITCH</t>
  </si>
  <si>
    <t>Des Gardiens de Molly</t>
  </si>
  <si>
    <t>Berger Allemand</t>
  </si>
  <si>
    <t>104346</t>
  </si>
  <si>
    <t>C.C. de la Vallée du Breuchin</t>
  </si>
  <si>
    <t>HA 1487</t>
  </si>
  <si>
    <t>ROBELIN Yves</t>
  </si>
  <si>
    <t>HIOUMY</t>
  </si>
  <si>
    <t>Des Culmines</t>
  </si>
  <si>
    <t>Border Collie</t>
  </si>
  <si>
    <t>Mâle</t>
  </si>
  <si>
    <t>103856</t>
  </si>
  <si>
    <t>C.C. Damparisien</t>
  </si>
  <si>
    <t>HA 2771</t>
  </si>
  <si>
    <t>TONNELLIER Marie-Christine</t>
  </si>
  <si>
    <t>ETHANE</t>
  </si>
  <si>
    <t>D'Entre Vallée Loue Lison</t>
  </si>
  <si>
    <t>90642</t>
  </si>
  <si>
    <t>FARGET Michel</t>
  </si>
  <si>
    <t>ALKO</t>
  </si>
  <si>
    <t>Des Vergers de la Combe</t>
  </si>
  <si>
    <t>80276</t>
  </si>
  <si>
    <t>PETITJEAN Sylvie</t>
  </si>
  <si>
    <t>F'CANYON</t>
  </si>
  <si>
    <t>95055</t>
  </si>
  <si>
    <t>RENCINAI Annie</t>
  </si>
  <si>
    <t>HAVANE</t>
  </si>
  <si>
    <t>Des Feux de l'Ange</t>
  </si>
  <si>
    <t>Berger de Beauce</t>
  </si>
  <si>
    <t>102867</t>
  </si>
  <si>
    <t>C.E.C. de Valentigney</t>
  </si>
  <si>
    <t>HA 0511</t>
  </si>
  <si>
    <t>B</t>
  </si>
  <si>
    <t>PETITGENET Etienne</t>
  </si>
  <si>
    <t>GAIA</t>
  </si>
  <si>
    <t>De l'Huselberg</t>
  </si>
  <si>
    <t>103807</t>
  </si>
  <si>
    <t>REMY Nathalie</t>
  </si>
  <si>
    <t>E'TITEUF</t>
  </si>
  <si>
    <t>Type Bouvier Suisse</t>
  </si>
  <si>
    <t>05735</t>
  </si>
  <si>
    <t>MAILLARBAUX Fabrice</t>
  </si>
  <si>
    <t>Type Berger Belge</t>
  </si>
  <si>
    <t>08243</t>
  </si>
  <si>
    <t>MOUNIER Dorothée</t>
  </si>
  <si>
    <t>FAME</t>
  </si>
  <si>
    <t>Du Drakkar Normand</t>
  </si>
  <si>
    <t>Berger Belge Malinois</t>
  </si>
  <si>
    <t>94305</t>
  </si>
  <si>
    <t>C.U. de Dambenois</t>
  </si>
  <si>
    <t>HA 0452</t>
  </si>
  <si>
    <t>NC</t>
  </si>
  <si>
    <t>PILLAVOINE Estelle</t>
  </si>
  <si>
    <t>FANOUK</t>
  </si>
  <si>
    <t>Des Jardins d'Ebène</t>
  </si>
  <si>
    <t>Berger Belge Groenendael</t>
  </si>
  <si>
    <t>94401</t>
  </si>
  <si>
    <t>PETITGENET Nathalie</t>
  </si>
  <si>
    <t>HONYX</t>
  </si>
  <si>
    <t>Du Clan des Gladiateurs</t>
  </si>
  <si>
    <t>103581</t>
  </si>
  <si>
    <t>MARQUIGNON Thierry</t>
  </si>
  <si>
    <t>FIRST</t>
  </si>
  <si>
    <t>Des Hutins du Brahma-Loke</t>
  </si>
  <si>
    <t>94318</t>
  </si>
  <si>
    <t>WINTENBERGER David</t>
  </si>
  <si>
    <t>BASIL</t>
  </si>
  <si>
    <t>Type Berger Blanc Suisse</t>
  </si>
  <si>
    <t>06299</t>
  </si>
  <si>
    <t>DIDELOT Hervé</t>
  </si>
  <si>
    <t>CHARLY</t>
  </si>
  <si>
    <t>84954</t>
  </si>
  <si>
    <t>POIROT Bernard</t>
  </si>
  <si>
    <t>DIABOLO</t>
  </si>
  <si>
    <t>Type Labrador</t>
  </si>
  <si>
    <t>06687</t>
  </si>
  <si>
    <t>MARTIN Jean-Luc</t>
  </si>
  <si>
    <t>ED'ITO</t>
  </si>
  <si>
    <t>Du Domaine des Sphinx Noirs</t>
  </si>
  <si>
    <t>Berger Hollandais</t>
  </si>
  <si>
    <t>93420</t>
  </si>
  <si>
    <t>JACQUINOT Christophe</t>
  </si>
  <si>
    <t>FLAMBO</t>
  </si>
  <si>
    <t>Des Loups d'Agar</t>
  </si>
  <si>
    <t>97483</t>
  </si>
  <si>
    <t>C.C. de Chemaudin</t>
  </si>
  <si>
    <t>HA 0474</t>
  </si>
  <si>
    <t>COMBETTE Guillaume</t>
  </si>
  <si>
    <t>DIEGO</t>
  </si>
  <si>
    <t>Type Berger Allemand</t>
  </si>
  <si>
    <t>05487</t>
  </si>
  <si>
    <t>CSAU</t>
  </si>
  <si>
    <t xml:space="preserve">Obtention </t>
  </si>
  <si>
    <t>Résultat Brevet</t>
  </si>
  <si>
    <t>Résultats CSAU et Brevet</t>
  </si>
  <si>
    <t>Résultats Classe 1</t>
  </si>
  <si>
    <t>Résultats classe 2</t>
  </si>
  <si>
    <t>Résultats Classe 3</t>
  </si>
</sst>
</file>

<file path=xl/styles.xml><?xml version="1.0" encoding="utf-8"?>
<styleSheet xmlns="http://schemas.openxmlformats.org/spreadsheetml/2006/main">
  <numFmts count="1">
    <numFmt numFmtId="164" formatCode="[$-40C]d\-mmm\-yy;@"/>
  </numFmts>
  <fonts count="6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6"/>
      <color theme="1"/>
      <name val="Aparajit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quotePrefix="1" applyFont="1" applyBorder="1" applyAlignment="1" applyProtection="1">
      <alignment horizontal="center" vertical="center"/>
      <protection locked="0"/>
    </xf>
    <xf numFmtId="164" fontId="1" fillId="2" borderId="1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" xfId="0" quotePrefix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CCVB%202015%20-%20gestion%20obe%20(01-01-2015)/h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CCVB%202015%20-%20gestion%20obe%20(01-01-2015)/nh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_H1"/>
      <sheetName val="Calcul_H1"/>
      <sheetName val="Masque_H1"/>
      <sheetName val="Feuil_Pointage_H1"/>
      <sheetName val="Affichage_H1"/>
      <sheetName val="Feuil_Juge_H1"/>
      <sheetName val="Rap_H1"/>
    </sheetNames>
    <sheetDataSet>
      <sheetData sheetId="0"/>
      <sheetData sheetId="1">
        <row r="5">
          <cell r="A5" t="str">
            <v>FAVAIN Evelyne</v>
          </cell>
          <cell r="B5" t="str">
            <v>E'BONNIE LAD</v>
          </cell>
          <cell r="C5" t="str">
            <v>Tarentaine et Shelachan</v>
          </cell>
          <cell r="D5" t="str">
            <v>Shetland</v>
          </cell>
          <cell r="E5" t="str">
            <v>Mâle</v>
          </cell>
          <cell r="G5">
            <v>40133</v>
          </cell>
          <cell r="I5" t="str">
            <v>101434</v>
          </cell>
          <cell r="J5" t="str">
            <v>A.C.E.C.O. de Villeneuve d'Aveyron</v>
          </cell>
          <cell r="K5" t="str">
            <v>A.C. de l'Aveyron</v>
          </cell>
          <cell r="L5" t="str">
            <v>HA 3491</v>
          </cell>
          <cell r="AC5">
            <v>199.5</v>
          </cell>
        </row>
        <row r="6">
          <cell r="A6" t="str">
            <v>WIART Patrick</v>
          </cell>
          <cell r="B6" t="str">
            <v>FREDON</v>
          </cell>
          <cell r="C6" t="str">
            <v>Of Crystal Valley</v>
          </cell>
          <cell r="D6" t="str">
            <v>Retriever du Labrador</v>
          </cell>
          <cell r="E6" t="str">
            <v>Mâle</v>
          </cell>
          <cell r="G6">
            <v>40221</v>
          </cell>
          <cell r="I6" t="str">
            <v>95806</v>
          </cell>
          <cell r="J6" t="str">
            <v>C.E.C. de Valentigney</v>
          </cell>
          <cell r="K6" t="str">
            <v>Franche-Comté</v>
          </cell>
          <cell r="L6" t="str">
            <v>HA 0511</v>
          </cell>
          <cell r="AC6">
            <v>239</v>
          </cell>
        </row>
        <row r="7">
          <cell r="A7" t="str">
            <v>MEYER Jacqueline</v>
          </cell>
          <cell r="B7" t="str">
            <v>HULA</v>
          </cell>
          <cell r="C7" t="str">
            <v>Du Clos de la Luette</v>
          </cell>
          <cell r="D7" t="str">
            <v>Bouvier des Flandres</v>
          </cell>
          <cell r="E7" t="str">
            <v>Femelle</v>
          </cell>
          <cell r="G7">
            <v>40941</v>
          </cell>
          <cell r="I7" t="str">
            <v>103860</v>
          </cell>
          <cell r="J7" t="str">
            <v>C.C. Thisien</v>
          </cell>
          <cell r="K7" t="str">
            <v>Franche-Comté</v>
          </cell>
          <cell r="L7" t="str">
            <v>HA 4052</v>
          </cell>
          <cell r="AC7">
            <v>226</v>
          </cell>
        </row>
        <row r="8">
          <cell r="A8" t="str">
            <v>PASZKOWSKI Tony</v>
          </cell>
          <cell r="B8" t="str">
            <v>EDZYO</v>
          </cell>
          <cell r="C8" t="str">
            <v>Néant</v>
          </cell>
          <cell r="D8" t="str">
            <v>Cane Corso</v>
          </cell>
          <cell r="E8" t="str">
            <v>Mâle</v>
          </cell>
          <cell r="G8">
            <v>40135</v>
          </cell>
          <cell r="I8" t="str">
            <v>102571</v>
          </cell>
          <cell r="J8" t="str">
            <v>C.C. Thisien</v>
          </cell>
          <cell r="K8" t="str">
            <v>Franche-Comté</v>
          </cell>
          <cell r="L8" t="str">
            <v>HA 4052</v>
          </cell>
          <cell r="AC8">
            <v>189.5</v>
          </cell>
        </row>
        <row r="9">
          <cell r="A9" t="str">
            <v>BILLARD Patrick</v>
          </cell>
          <cell r="B9" t="str">
            <v>GEORGIA</v>
          </cell>
          <cell r="C9" t="str">
            <v>De la Tour Farmina</v>
          </cell>
          <cell r="D9" t="str">
            <v>Retriever du Labrador</v>
          </cell>
          <cell r="E9" t="str">
            <v>Femelle</v>
          </cell>
          <cell r="G9">
            <v>40669</v>
          </cell>
          <cell r="I9" t="str">
            <v>104158</v>
          </cell>
          <cell r="J9" t="str">
            <v>C.C. 90 Danjoutin</v>
          </cell>
          <cell r="K9" t="str">
            <v>Franche-Comté</v>
          </cell>
          <cell r="L9" t="str">
            <v>HA 0430</v>
          </cell>
          <cell r="AC9">
            <v>236</v>
          </cell>
        </row>
        <row r="10">
          <cell r="A10" t="str">
            <v>LARIBE Annie</v>
          </cell>
          <cell r="B10" t="str">
            <v>ELVIS</v>
          </cell>
          <cell r="C10" t="str">
            <v>Des Quatre Lunes</v>
          </cell>
          <cell r="D10" t="str">
            <v>Berger Allemand</v>
          </cell>
          <cell r="E10" t="str">
            <v>Mâle</v>
          </cell>
          <cell r="G10">
            <v>40119</v>
          </cell>
          <cell r="I10" t="str">
            <v>94246</v>
          </cell>
          <cell r="J10" t="str">
            <v>C.C. d'Héricourt</v>
          </cell>
          <cell r="K10" t="str">
            <v>Franche-Comté</v>
          </cell>
          <cell r="L10" t="str">
            <v>1125</v>
          </cell>
          <cell r="AC10">
            <v>151</v>
          </cell>
        </row>
        <row r="12">
          <cell r="A12" t="str">
            <v>SIMON Franck</v>
          </cell>
          <cell r="B12" t="str">
            <v>ELPHIE</v>
          </cell>
          <cell r="C12" t="str">
            <v>Des Barons Noirs Della Foppa</v>
          </cell>
          <cell r="D12" t="str">
            <v>Berger de Beauce</v>
          </cell>
          <cell r="E12" t="str">
            <v>Femelle</v>
          </cell>
          <cell r="G12">
            <v>39953</v>
          </cell>
          <cell r="I12" t="str">
            <v>91187</v>
          </cell>
          <cell r="J12" t="str">
            <v>C.C. de la Vallée du Breuchin</v>
          </cell>
          <cell r="K12" t="str">
            <v>Franche-Comté</v>
          </cell>
          <cell r="L12" t="str">
            <v>HA 1487</v>
          </cell>
          <cell r="AC12">
            <v>225.5</v>
          </cell>
        </row>
        <row r="13">
          <cell r="A13" t="str">
            <v>ROSSIER Antoinette</v>
          </cell>
          <cell r="B13" t="str">
            <v>DJACK</v>
          </cell>
          <cell r="C13" t="str">
            <v>De la Forge aux Sept Flammes</v>
          </cell>
          <cell r="D13" t="str">
            <v>Berger Belge Tervueren</v>
          </cell>
          <cell r="E13" t="str">
            <v>Mâle</v>
          </cell>
          <cell r="G13">
            <v>39570</v>
          </cell>
          <cell r="I13" t="str">
            <v>93977</v>
          </cell>
          <cell r="J13" t="str">
            <v>C.E.C. de St Hippolyte et environs</v>
          </cell>
          <cell r="K13" t="str">
            <v>Franche-Comté</v>
          </cell>
          <cell r="L13" t="str">
            <v>HA 1162</v>
          </cell>
          <cell r="AC13">
            <v>183</v>
          </cell>
        </row>
        <row r="14">
          <cell r="A14" t="str">
            <v>ROSSIER Antoinette</v>
          </cell>
          <cell r="B14" t="str">
            <v>ERAGON</v>
          </cell>
          <cell r="C14" t="str">
            <v>De la Tangi Morgane</v>
          </cell>
          <cell r="D14" t="str">
            <v>Berger Belge Tervueren</v>
          </cell>
          <cell r="E14" t="str">
            <v>Mâle</v>
          </cell>
          <cell r="G14">
            <v>39967</v>
          </cell>
          <cell r="I14" t="str">
            <v>93978</v>
          </cell>
          <cell r="J14" t="str">
            <v>C.E.C. de St Hippolyte et environs</v>
          </cell>
          <cell r="K14" t="str">
            <v>Franche-Comté</v>
          </cell>
          <cell r="L14" t="str">
            <v>HA 1162</v>
          </cell>
          <cell r="AC14">
            <v>153.5</v>
          </cell>
        </row>
        <row r="15">
          <cell r="A15" t="str">
            <v>LAITHIER Marion</v>
          </cell>
          <cell r="B15" t="str">
            <v>HINOUK</v>
          </cell>
          <cell r="C15" t="str">
            <v>Du Roc de Tougne</v>
          </cell>
          <cell r="D15" t="str">
            <v>Retriever à poil plat</v>
          </cell>
          <cell r="E15" t="str">
            <v>Femelle</v>
          </cell>
          <cell r="G15">
            <v>41250</v>
          </cell>
          <cell r="I15" t="str">
            <v>107048</v>
          </cell>
          <cell r="J15" t="str">
            <v>T.C.C de la Moselotte</v>
          </cell>
          <cell r="K15" t="str">
            <v>Lorraine</v>
          </cell>
          <cell r="L15" t="str">
            <v>4028</v>
          </cell>
          <cell r="AC15">
            <v>165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_NH1"/>
      <sheetName val="Calcul_NH1"/>
      <sheetName val="Masque_NH1"/>
      <sheetName val="Feuil_Pointage_NH1"/>
      <sheetName val="Affichage_NH1"/>
      <sheetName val="Feuil_Juge_NH1"/>
      <sheetName val="Rap_NH1"/>
    </sheetNames>
    <sheetDataSet>
      <sheetData sheetId="0"/>
      <sheetData sheetId="1">
        <row r="5">
          <cell r="A5" t="str">
            <v>PERRIN Justine</v>
          </cell>
          <cell r="B5" t="str">
            <v>NIOUT</v>
          </cell>
          <cell r="C5" t="str">
            <v>Néant</v>
          </cell>
          <cell r="D5" t="str">
            <v>Type Border Collie</v>
          </cell>
          <cell r="E5" t="str">
            <v>Femelle</v>
          </cell>
          <cell r="G5">
            <v>41202</v>
          </cell>
          <cell r="I5" t="str">
            <v>08716</v>
          </cell>
          <cell r="J5" t="str">
            <v>T.C.C. de la Moselotte</v>
          </cell>
          <cell r="K5" t="str">
            <v>Lorraine</v>
          </cell>
          <cell r="L5" t="str">
            <v>4028</v>
          </cell>
          <cell r="AC5">
            <v>172</v>
          </cell>
        </row>
        <row r="6">
          <cell r="A6" t="str">
            <v>MARCHAL Carole</v>
          </cell>
          <cell r="B6" t="str">
            <v>VENISE</v>
          </cell>
          <cell r="C6" t="str">
            <v>Néant</v>
          </cell>
          <cell r="D6" t="str">
            <v>Type Croisé</v>
          </cell>
          <cell r="E6" t="str">
            <v>Femelle</v>
          </cell>
          <cell r="G6">
            <v>40238</v>
          </cell>
          <cell r="I6" t="str">
            <v>07543</v>
          </cell>
          <cell r="J6" t="str">
            <v>T.C.C. de la Moselotte</v>
          </cell>
          <cell r="K6" t="str">
            <v>Lorraine</v>
          </cell>
          <cell r="L6" t="str">
            <v>4028</v>
          </cell>
          <cell r="AC6">
            <v>125.5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0"/>
  <sheetViews>
    <sheetView tabSelected="1" workbookViewId="0">
      <selection activeCell="B2" sqref="B2"/>
    </sheetView>
  </sheetViews>
  <sheetFormatPr baseColWidth="10" defaultRowHeight="15"/>
  <cols>
    <col min="1" max="1" width="2.7109375" customWidth="1"/>
    <col min="2" max="2" width="13.5703125" customWidth="1"/>
  </cols>
  <sheetData>
    <row r="2" spans="2:15" ht="22.5">
      <c r="C2" s="23" t="s">
        <v>139</v>
      </c>
    </row>
    <row r="3" spans="2:15" ht="22.5">
      <c r="B3" s="1" t="s">
        <v>0</v>
      </c>
      <c r="C3" s="2" t="s">
        <v>1</v>
      </c>
      <c r="D3" s="1" t="s">
        <v>2</v>
      </c>
      <c r="E3" s="1" t="s">
        <v>3</v>
      </c>
      <c r="F3" s="3" t="s">
        <v>4</v>
      </c>
      <c r="G3" s="4" t="s">
        <v>5</v>
      </c>
      <c r="H3" s="1" t="s">
        <v>6</v>
      </c>
      <c r="I3" s="1" t="s">
        <v>7</v>
      </c>
      <c r="J3" s="5" t="s">
        <v>8</v>
      </c>
      <c r="K3" s="6" t="s">
        <v>9</v>
      </c>
      <c r="L3" s="1" t="s">
        <v>10</v>
      </c>
      <c r="M3" s="7" t="s">
        <v>11</v>
      </c>
      <c r="N3" s="8" t="s">
        <v>12</v>
      </c>
      <c r="O3" s="21" t="s">
        <v>137</v>
      </c>
    </row>
    <row r="4" spans="2:15" ht="22.5"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10">
        <v>41535</v>
      </c>
      <c r="H4" s="9" t="s">
        <v>18</v>
      </c>
      <c r="I4" s="9" t="s">
        <v>19</v>
      </c>
      <c r="J4" s="9" t="s">
        <v>20</v>
      </c>
      <c r="K4" s="9" t="s">
        <v>21</v>
      </c>
      <c r="L4" s="9">
        <v>97.5</v>
      </c>
      <c r="M4" s="11" t="s">
        <v>22</v>
      </c>
      <c r="N4" s="12">
        <v>1</v>
      </c>
      <c r="O4" s="22" t="s">
        <v>136</v>
      </c>
    </row>
    <row r="5" spans="2:15" ht="22.5">
      <c r="B5" s="9" t="s">
        <v>23</v>
      </c>
      <c r="C5" s="9" t="s">
        <v>24</v>
      </c>
      <c r="D5" s="9" t="s">
        <v>15</v>
      </c>
      <c r="E5" s="9" t="s">
        <v>25</v>
      </c>
      <c r="F5" s="9" t="s">
        <v>17</v>
      </c>
      <c r="G5" s="10">
        <v>41141</v>
      </c>
      <c r="H5" s="9" t="s">
        <v>26</v>
      </c>
      <c r="I5" s="9" t="s">
        <v>19</v>
      </c>
      <c r="J5" s="9" t="s">
        <v>20</v>
      </c>
      <c r="K5" s="9" t="s">
        <v>21</v>
      </c>
      <c r="L5" s="13">
        <v>94.5</v>
      </c>
      <c r="M5" s="11" t="s">
        <v>22</v>
      </c>
      <c r="N5" s="12">
        <v>2</v>
      </c>
      <c r="O5" s="22" t="s">
        <v>136</v>
      </c>
    </row>
    <row r="6" spans="2:15" ht="22.5">
      <c r="B6" s="9" t="s">
        <v>27</v>
      </c>
      <c r="C6" s="9" t="s">
        <v>28</v>
      </c>
      <c r="D6" s="9" t="s">
        <v>15</v>
      </c>
      <c r="E6" s="9" t="s">
        <v>29</v>
      </c>
      <c r="F6" s="9" t="s">
        <v>17</v>
      </c>
      <c r="G6" s="10">
        <v>41559</v>
      </c>
      <c r="H6" s="9" t="s">
        <v>30</v>
      </c>
      <c r="I6" s="9" t="s">
        <v>31</v>
      </c>
      <c r="J6" s="9" t="s">
        <v>32</v>
      </c>
      <c r="K6" s="9" t="s">
        <v>33</v>
      </c>
      <c r="L6" s="13">
        <v>93</v>
      </c>
      <c r="M6" s="11" t="s">
        <v>22</v>
      </c>
      <c r="N6" s="12">
        <v>3</v>
      </c>
      <c r="O6" s="22" t="s">
        <v>136</v>
      </c>
    </row>
    <row r="7" spans="2:15" ht="22.5">
      <c r="B7" s="9" t="s">
        <v>34</v>
      </c>
      <c r="C7" s="9" t="s">
        <v>35</v>
      </c>
      <c r="D7" s="9" t="s">
        <v>36</v>
      </c>
      <c r="E7" s="9" t="s">
        <v>37</v>
      </c>
      <c r="F7" s="9" t="s">
        <v>17</v>
      </c>
      <c r="G7" s="10">
        <v>41404</v>
      </c>
      <c r="H7" s="9" t="s">
        <v>38</v>
      </c>
      <c r="I7" s="9" t="s">
        <v>19</v>
      </c>
      <c r="J7" s="9" t="s">
        <v>20</v>
      </c>
      <c r="K7" s="9" t="s">
        <v>21</v>
      </c>
      <c r="L7" s="9">
        <v>82.5</v>
      </c>
      <c r="M7" s="11" t="s">
        <v>22</v>
      </c>
      <c r="N7" s="12">
        <v>4</v>
      </c>
      <c r="O7" s="22" t="s">
        <v>136</v>
      </c>
    </row>
    <row r="8" spans="2:15" ht="22.5">
      <c r="B8" s="9" t="s">
        <v>39</v>
      </c>
      <c r="C8" s="9" t="s">
        <v>40</v>
      </c>
      <c r="D8" s="9" t="s">
        <v>41</v>
      </c>
      <c r="E8" s="9" t="s">
        <v>37</v>
      </c>
      <c r="F8" s="9" t="s">
        <v>17</v>
      </c>
      <c r="G8" s="10">
        <v>41662</v>
      </c>
      <c r="H8" s="9" t="s">
        <v>42</v>
      </c>
      <c r="I8" s="9" t="s">
        <v>31</v>
      </c>
      <c r="J8" s="9" t="s">
        <v>32</v>
      </c>
      <c r="K8" s="9" t="s">
        <v>33</v>
      </c>
      <c r="L8" s="9">
        <v>72</v>
      </c>
      <c r="M8" s="11" t="s">
        <v>43</v>
      </c>
      <c r="N8" s="12">
        <v>5</v>
      </c>
      <c r="O8" s="22" t="s">
        <v>136</v>
      </c>
    </row>
    <row r="9" spans="2:15">
      <c r="B9" s="16"/>
      <c r="C9" s="16"/>
      <c r="D9" s="16"/>
      <c r="E9" s="16"/>
      <c r="F9" s="16"/>
      <c r="G9" s="17"/>
      <c r="H9" s="16"/>
      <c r="I9" s="16"/>
      <c r="J9" s="16"/>
      <c r="K9" s="16"/>
      <c r="L9" s="16"/>
      <c r="M9" s="18"/>
      <c r="N9" s="19"/>
      <c r="O9" s="20"/>
    </row>
    <row r="10" spans="2:15" ht="22.5">
      <c r="B10" s="16"/>
      <c r="C10" s="23" t="s">
        <v>138</v>
      </c>
      <c r="D10" s="16"/>
      <c r="E10" s="16"/>
      <c r="F10" s="16"/>
      <c r="G10" s="17"/>
      <c r="H10" s="16"/>
      <c r="I10" s="16"/>
      <c r="J10" s="16"/>
      <c r="K10" s="16"/>
      <c r="L10" s="16"/>
      <c r="M10" s="18"/>
      <c r="N10" s="19"/>
      <c r="O10" s="20"/>
    </row>
    <row r="11" spans="2:15" ht="33.75">
      <c r="B11" s="9" t="s">
        <v>44</v>
      </c>
      <c r="C11" s="9" t="s">
        <v>45</v>
      </c>
      <c r="D11" s="9" t="s">
        <v>46</v>
      </c>
      <c r="E11" s="9" t="s">
        <v>47</v>
      </c>
      <c r="F11" s="9" t="s">
        <v>17</v>
      </c>
      <c r="G11" s="10">
        <v>40413</v>
      </c>
      <c r="H11" s="9" t="s">
        <v>48</v>
      </c>
      <c r="I11" s="9" t="s">
        <v>49</v>
      </c>
      <c r="J11" s="9" t="s">
        <v>20</v>
      </c>
      <c r="K11" s="9" t="s">
        <v>50</v>
      </c>
      <c r="L11" s="9">
        <v>71.5</v>
      </c>
      <c r="M11" s="11" t="s">
        <v>43</v>
      </c>
      <c r="N11" s="12">
        <v>6</v>
      </c>
    </row>
    <row r="12" spans="2:15">
      <c r="B12" s="24"/>
      <c r="C12" s="16"/>
      <c r="D12" s="16"/>
      <c r="E12" s="16"/>
      <c r="F12" s="16"/>
      <c r="G12" s="17"/>
      <c r="H12" s="16"/>
      <c r="I12" s="16"/>
      <c r="J12" s="16"/>
      <c r="K12" s="16"/>
      <c r="L12" s="16"/>
      <c r="M12" s="18"/>
      <c r="N12" s="19"/>
    </row>
    <row r="13" spans="2:15" ht="22.5">
      <c r="C13" s="23" t="s">
        <v>140</v>
      </c>
      <c r="D13" s="16"/>
      <c r="E13" s="16"/>
      <c r="F13" s="16"/>
      <c r="G13" s="17"/>
      <c r="H13" s="16"/>
      <c r="I13" s="16"/>
      <c r="J13" s="16"/>
      <c r="K13" s="16"/>
      <c r="L13" s="16"/>
      <c r="M13" s="18"/>
      <c r="N13" s="19"/>
    </row>
    <row r="14" spans="2:15" ht="22.5">
      <c r="B14" s="1" t="s">
        <v>0</v>
      </c>
      <c r="C14" s="2" t="s">
        <v>1</v>
      </c>
      <c r="D14" s="1" t="s">
        <v>2</v>
      </c>
      <c r="E14" s="1" t="s">
        <v>3</v>
      </c>
      <c r="F14" s="3" t="s">
        <v>4</v>
      </c>
      <c r="G14" s="4" t="s">
        <v>5</v>
      </c>
      <c r="H14" s="1" t="s">
        <v>6</v>
      </c>
      <c r="I14" s="1" t="s">
        <v>7</v>
      </c>
      <c r="J14" s="5" t="s">
        <v>8</v>
      </c>
      <c r="K14" s="6" t="s">
        <v>9</v>
      </c>
      <c r="L14" s="1" t="s">
        <v>10</v>
      </c>
      <c r="M14" s="7" t="s">
        <v>11</v>
      </c>
      <c r="N14" s="8" t="s">
        <v>12</v>
      </c>
    </row>
    <row r="15" spans="2:15" ht="22.5">
      <c r="B15" s="9" t="str">
        <f>[1]Calcul_H1!A6</f>
        <v>WIART Patrick</v>
      </c>
      <c r="C15" s="9" t="str">
        <f>[1]Calcul_H1!B6</f>
        <v>FREDON</v>
      </c>
      <c r="D15" s="9" t="str">
        <f>[1]Calcul_H1!C6</f>
        <v>Of Crystal Valley</v>
      </c>
      <c r="E15" s="9" t="str">
        <f>[1]Calcul_H1!D6</f>
        <v>Retriever du Labrador</v>
      </c>
      <c r="F15" s="9" t="str">
        <f>[1]Calcul_H1!E6</f>
        <v>Mâle</v>
      </c>
      <c r="G15" s="10">
        <f>[1]Calcul_H1!G6</f>
        <v>40221</v>
      </c>
      <c r="H15" s="9" t="str">
        <f>[1]Calcul_H1!I6</f>
        <v>95806</v>
      </c>
      <c r="I15" s="9" t="str">
        <f>[1]Calcul_H1!J6</f>
        <v>C.E.C. de Valentigney</v>
      </c>
      <c r="J15" s="9" t="str">
        <f>[1]Calcul_H1!K6</f>
        <v>Franche-Comté</v>
      </c>
      <c r="K15" s="9" t="str">
        <f>[1]Calcul_H1!L6</f>
        <v>HA 0511</v>
      </c>
      <c r="L15" s="13">
        <f>[1]Calcul_H1!AC6</f>
        <v>239</v>
      </c>
      <c r="M15" s="14" t="str">
        <f>IF(L15&gt;223.99,"EXC",IF(L15&gt;195.99,"T.B",IF(L15&gt;139.99,"B",IF(L15&lt;139.99,"NC"))))</f>
        <v>EXC</v>
      </c>
      <c r="N15" s="12">
        <f t="shared" ref="N15:N26" si="0">IF(B15&lt;&gt;0,IF(M15&lt;&gt;"NC",RANK(L15,$L$15:$L$90),"NC"),0)</f>
        <v>6</v>
      </c>
    </row>
    <row r="16" spans="2:15" ht="22.5">
      <c r="B16" s="9" t="str">
        <f>[1]Calcul_H1!A9</f>
        <v>BILLARD Patrick</v>
      </c>
      <c r="C16" s="9" t="str">
        <f>[1]Calcul_H1!B9</f>
        <v>GEORGIA</v>
      </c>
      <c r="D16" s="9" t="str">
        <f>[1]Calcul_H1!C9</f>
        <v>De la Tour Farmina</v>
      </c>
      <c r="E16" s="9" t="str">
        <f>[1]Calcul_H1!D9</f>
        <v>Retriever du Labrador</v>
      </c>
      <c r="F16" s="9" t="str">
        <f>[1]Calcul_H1!E9</f>
        <v>Femelle</v>
      </c>
      <c r="G16" s="10">
        <f>[1]Calcul_H1!G9</f>
        <v>40669</v>
      </c>
      <c r="H16" s="9" t="str">
        <f>[1]Calcul_H1!I9</f>
        <v>104158</v>
      </c>
      <c r="I16" s="9" t="str">
        <f>[1]Calcul_H1!J9</f>
        <v>C.C. 90 Danjoutin</v>
      </c>
      <c r="J16" s="9" t="str">
        <f>[1]Calcul_H1!K9</f>
        <v>Franche-Comté</v>
      </c>
      <c r="K16" s="9" t="str">
        <f>[1]Calcul_H1!L9</f>
        <v>HA 0430</v>
      </c>
      <c r="L16" s="13">
        <f>[1]Calcul_H1!AC9</f>
        <v>236</v>
      </c>
      <c r="M16" s="14" t="str">
        <f t="shared" ref="M16:M26" si="1">IF(L16&gt;223.99,"EXC",IF(L16&gt;195.99,"T.B",IF(L16&gt;139.99,"B",IF(L16&lt;139.99,"NC"))))</f>
        <v>EXC</v>
      </c>
      <c r="N16" s="12">
        <f t="shared" si="0"/>
        <v>7</v>
      </c>
    </row>
    <row r="17" spans="2:14" ht="22.5">
      <c r="B17" s="9" t="str">
        <f>[1]Calcul_H1!A7</f>
        <v>MEYER Jacqueline</v>
      </c>
      <c r="C17" s="9" t="str">
        <f>[1]Calcul_H1!B7</f>
        <v>HULA</v>
      </c>
      <c r="D17" s="9" t="str">
        <f>[1]Calcul_H1!C7</f>
        <v>Du Clos de la Luette</v>
      </c>
      <c r="E17" s="9" t="str">
        <f>[1]Calcul_H1!D7</f>
        <v>Bouvier des Flandres</v>
      </c>
      <c r="F17" s="9" t="str">
        <f>[1]Calcul_H1!E7</f>
        <v>Femelle</v>
      </c>
      <c r="G17" s="10">
        <f>[1]Calcul_H1!G7</f>
        <v>40941</v>
      </c>
      <c r="H17" s="9" t="str">
        <f>[1]Calcul_H1!I7</f>
        <v>103860</v>
      </c>
      <c r="I17" s="9" t="str">
        <f>[1]Calcul_H1!J7</f>
        <v>C.C. Thisien</v>
      </c>
      <c r="J17" s="9" t="str">
        <f>[1]Calcul_H1!K7</f>
        <v>Franche-Comté</v>
      </c>
      <c r="K17" s="9" t="str">
        <f>[1]Calcul_H1!L7</f>
        <v>HA 4052</v>
      </c>
      <c r="L17" s="13">
        <f>[1]Calcul_H1!AC7</f>
        <v>226</v>
      </c>
      <c r="M17" s="14" t="str">
        <f t="shared" si="1"/>
        <v>EXC</v>
      </c>
      <c r="N17" s="12">
        <f t="shared" si="0"/>
        <v>8</v>
      </c>
    </row>
    <row r="18" spans="2:14" ht="33.75">
      <c r="B18" s="9" t="str">
        <f>[1]Calcul_H1!A12</f>
        <v>SIMON Franck</v>
      </c>
      <c r="C18" s="9" t="str">
        <f>[1]Calcul_H1!B12</f>
        <v>ELPHIE</v>
      </c>
      <c r="D18" s="9" t="str">
        <f>[1]Calcul_H1!C12</f>
        <v>Des Barons Noirs Della Foppa</v>
      </c>
      <c r="E18" s="9" t="str">
        <f>[1]Calcul_H1!D12</f>
        <v>Berger de Beauce</v>
      </c>
      <c r="F18" s="9" t="str">
        <f>[1]Calcul_H1!E12</f>
        <v>Femelle</v>
      </c>
      <c r="G18" s="10">
        <f>[1]Calcul_H1!G12</f>
        <v>39953</v>
      </c>
      <c r="H18" s="9" t="str">
        <f>[1]Calcul_H1!I12</f>
        <v>91187</v>
      </c>
      <c r="I18" s="9" t="str">
        <f>[1]Calcul_H1!J12</f>
        <v>C.C. de la Vallée du Breuchin</v>
      </c>
      <c r="J18" s="9" t="str">
        <f>[1]Calcul_H1!K12</f>
        <v>Franche-Comté</v>
      </c>
      <c r="K18" s="9" t="str">
        <f>[1]Calcul_H1!L12</f>
        <v>HA 1487</v>
      </c>
      <c r="L18" s="13">
        <f>[1]Calcul_H1!AC12</f>
        <v>225.5</v>
      </c>
      <c r="M18" s="14" t="str">
        <f t="shared" si="1"/>
        <v>EXC</v>
      </c>
      <c r="N18" s="12">
        <f t="shared" si="0"/>
        <v>9</v>
      </c>
    </row>
    <row r="19" spans="2:14" ht="33.75">
      <c r="B19" s="9" t="str">
        <f>[1]Calcul_H1!A5</f>
        <v>FAVAIN Evelyne</v>
      </c>
      <c r="C19" s="9" t="str">
        <f>[1]Calcul_H1!B5</f>
        <v>E'BONNIE LAD</v>
      </c>
      <c r="D19" s="9" t="str">
        <f>[1]Calcul_H1!C5</f>
        <v>Tarentaine et Shelachan</v>
      </c>
      <c r="E19" s="9" t="str">
        <f>[1]Calcul_H1!D5</f>
        <v>Shetland</v>
      </c>
      <c r="F19" s="9" t="str">
        <f>[1]Calcul_H1!E5</f>
        <v>Mâle</v>
      </c>
      <c r="G19" s="10">
        <f>[1]Calcul_H1!G5</f>
        <v>40133</v>
      </c>
      <c r="H19" s="9" t="str">
        <f>[1]Calcul_H1!I5</f>
        <v>101434</v>
      </c>
      <c r="I19" s="9" t="str">
        <f>[1]Calcul_H1!J5</f>
        <v>A.C.E.C.O. de Villeneuve d'Aveyron</v>
      </c>
      <c r="J19" s="9" t="str">
        <f>[1]Calcul_H1!K5</f>
        <v>A.C. de l'Aveyron</v>
      </c>
      <c r="K19" s="9" t="str">
        <f>[1]Calcul_H1!L5</f>
        <v>HA 3491</v>
      </c>
      <c r="L19" s="13">
        <f>[1]Calcul_H1!AC5</f>
        <v>199.5</v>
      </c>
      <c r="M19" s="14" t="str">
        <f t="shared" si="1"/>
        <v>T.B</v>
      </c>
      <c r="N19" s="12">
        <f t="shared" si="0"/>
        <v>14</v>
      </c>
    </row>
    <row r="20" spans="2:14" ht="22.5">
      <c r="B20" s="9" t="str">
        <f>[1]Calcul_H1!A8</f>
        <v>PASZKOWSKI Tony</v>
      </c>
      <c r="C20" s="9" t="str">
        <f>[1]Calcul_H1!B8</f>
        <v>EDZYO</v>
      </c>
      <c r="D20" s="9" t="str">
        <f>[1]Calcul_H1!C8</f>
        <v>Néant</v>
      </c>
      <c r="E20" s="9" t="str">
        <f>[1]Calcul_H1!D8</f>
        <v>Cane Corso</v>
      </c>
      <c r="F20" s="9" t="str">
        <f>[1]Calcul_H1!E8</f>
        <v>Mâle</v>
      </c>
      <c r="G20" s="10">
        <f>[1]Calcul_H1!G8</f>
        <v>40135</v>
      </c>
      <c r="H20" s="9" t="str">
        <f>[1]Calcul_H1!I8</f>
        <v>102571</v>
      </c>
      <c r="I20" s="9" t="str">
        <f>[1]Calcul_H1!J8</f>
        <v>C.C. Thisien</v>
      </c>
      <c r="J20" s="9" t="str">
        <f>[1]Calcul_H1!K8</f>
        <v>Franche-Comté</v>
      </c>
      <c r="K20" s="9" t="str">
        <f>[1]Calcul_H1!L8</f>
        <v>HA 4052</v>
      </c>
      <c r="L20" s="13">
        <f>[1]Calcul_H1!AC8</f>
        <v>189.5</v>
      </c>
      <c r="M20" s="14" t="str">
        <f t="shared" si="1"/>
        <v>B</v>
      </c>
      <c r="N20" s="12">
        <f t="shared" si="0"/>
        <v>17</v>
      </c>
    </row>
    <row r="21" spans="2:14" ht="33.75">
      <c r="B21" s="9" t="str">
        <f>[1]Calcul_H1!A13</f>
        <v>ROSSIER Antoinette</v>
      </c>
      <c r="C21" s="9" t="str">
        <f>[1]Calcul_H1!B13</f>
        <v>DJACK</v>
      </c>
      <c r="D21" s="9" t="str">
        <f>[1]Calcul_H1!C13</f>
        <v>De la Forge aux Sept Flammes</v>
      </c>
      <c r="E21" s="9" t="str">
        <f>[1]Calcul_H1!D13</f>
        <v>Berger Belge Tervueren</v>
      </c>
      <c r="F21" s="9" t="str">
        <f>[1]Calcul_H1!E13</f>
        <v>Mâle</v>
      </c>
      <c r="G21" s="10">
        <f>[1]Calcul_H1!G13</f>
        <v>39570</v>
      </c>
      <c r="H21" s="9" t="str">
        <f>[1]Calcul_H1!I13</f>
        <v>93977</v>
      </c>
      <c r="I21" s="9" t="str">
        <f>[1]Calcul_H1!J13</f>
        <v>C.E.C. de St Hippolyte et environs</v>
      </c>
      <c r="J21" s="9" t="str">
        <f>[1]Calcul_H1!K13</f>
        <v>Franche-Comté</v>
      </c>
      <c r="K21" s="9" t="str">
        <f>[1]Calcul_H1!L13</f>
        <v>HA 1162</v>
      </c>
      <c r="L21" s="13">
        <f>[1]Calcul_H1!AC13</f>
        <v>183</v>
      </c>
      <c r="M21" s="14" t="str">
        <f t="shared" si="1"/>
        <v>B</v>
      </c>
      <c r="N21" s="12">
        <f t="shared" si="0"/>
        <v>18</v>
      </c>
    </row>
    <row r="22" spans="2:14" ht="22.5">
      <c r="B22" s="9" t="str">
        <f>[2]Calcul_NH1!A5</f>
        <v>PERRIN Justine</v>
      </c>
      <c r="C22" s="9" t="str">
        <f>[2]Calcul_NH1!B5</f>
        <v>NIOUT</v>
      </c>
      <c r="D22" s="9" t="str">
        <f>[2]Calcul_NH1!C5</f>
        <v>Néant</v>
      </c>
      <c r="E22" s="9" t="str">
        <f>[2]Calcul_NH1!D5</f>
        <v>Type Border Collie</v>
      </c>
      <c r="F22" s="9" t="str">
        <f>[2]Calcul_NH1!E5</f>
        <v>Femelle</v>
      </c>
      <c r="G22" s="10">
        <f>[2]Calcul_NH1!G5</f>
        <v>41202</v>
      </c>
      <c r="H22" s="9" t="str">
        <f>[2]Calcul_NH1!I5</f>
        <v>08716</v>
      </c>
      <c r="I22" s="9" t="str">
        <f>[2]Calcul_NH1!J5</f>
        <v>T.C.C. de la Moselotte</v>
      </c>
      <c r="J22" s="9" t="str">
        <f>[2]Calcul_NH1!K5</f>
        <v>Lorraine</v>
      </c>
      <c r="K22" s="9" t="str">
        <f>[2]Calcul_NH1!L5</f>
        <v>4028</v>
      </c>
      <c r="L22" s="9">
        <f>[2]Calcul_NH1!AC5</f>
        <v>172</v>
      </c>
      <c r="M22" s="14" t="str">
        <f t="shared" si="1"/>
        <v>B</v>
      </c>
      <c r="N22" s="12">
        <f t="shared" si="0"/>
        <v>21</v>
      </c>
    </row>
    <row r="23" spans="2:14" ht="22.5">
      <c r="B23" s="9" t="str">
        <f>[1]Calcul_H1!A15</f>
        <v>LAITHIER Marion</v>
      </c>
      <c r="C23" s="9" t="str">
        <f>[1]Calcul_H1!B15</f>
        <v>HINOUK</v>
      </c>
      <c r="D23" s="9" t="str">
        <f>[1]Calcul_H1!C15</f>
        <v>Du Roc de Tougne</v>
      </c>
      <c r="E23" s="9" t="str">
        <f>[1]Calcul_H1!D15</f>
        <v>Retriever à poil plat</v>
      </c>
      <c r="F23" s="9" t="str">
        <f>[1]Calcul_H1!E15</f>
        <v>Femelle</v>
      </c>
      <c r="G23" s="10">
        <f>[1]Calcul_H1!G15</f>
        <v>41250</v>
      </c>
      <c r="H23" s="9" t="str">
        <f>[1]Calcul_H1!I15</f>
        <v>107048</v>
      </c>
      <c r="I23" s="9" t="str">
        <f>[1]Calcul_H1!J15</f>
        <v>T.C.C de la Moselotte</v>
      </c>
      <c r="J23" s="9" t="str">
        <f>[1]Calcul_H1!K15</f>
        <v>Lorraine</v>
      </c>
      <c r="K23" s="9" t="str">
        <f>[1]Calcul_H1!L15</f>
        <v>4028</v>
      </c>
      <c r="L23" s="13">
        <f>[1]Calcul_H1!AC15</f>
        <v>165</v>
      </c>
      <c r="M23" s="14" t="str">
        <f t="shared" si="1"/>
        <v>B</v>
      </c>
      <c r="N23" s="12">
        <f t="shared" si="0"/>
        <v>23</v>
      </c>
    </row>
    <row r="24" spans="2:14" ht="33.75">
      <c r="B24" s="9" t="str">
        <f>[1]Calcul_H1!A14</f>
        <v>ROSSIER Antoinette</v>
      </c>
      <c r="C24" s="9" t="str">
        <f>[1]Calcul_H1!B14</f>
        <v>ERAGON</v>
      </c>
      <c r="D24" s="9" t="str">
        <f>[1]Calcul_H1!C14</f>
        <v>De la Tangi Morgane</v>
      </c>
      <c r="E24" s="9" t="str">
        <f>[1]Calcul_H1!D14</f>
        <v>Berger Belge Tervueren</v>
      </c>
      <c r="F24" s="9" t="str">
        <f>[1]Calcul_H1!E14</f>
        <v>Mâle</v>
      </c>
      <c r="G24" s="10">
        <f>[1]Calcul_H1!G14</f>
        <v>39967</v>
      </c>
      <c r="H24" s="9" t="str">
        <f>[1]Calcul_H1!I14</f>
        <v>93978</v>
      </c>
      <c r="I24" s="9" t="str">
        <f>[1]Calcul_H1!J14</f>
        <v>C.E.C. de St Hippolyte et environs</v>
      </c>
      <c r="J24" s="9" t="str">
        <f>[1]Calcul_H1!K14</f>
        <v>Franche-Comté</v>
      </c>
      <c r="K24" s="9" t="str">
        <f>[1]Calcul_H1!L14</f>
        <v>HA 1162</v>
      </c>
      <c r="L24" s="13">
        <f>[1]Calcul_H1!AC14</f>
        <v>153.5</v>
      </c>
      <c r="M24" s="14" t="str">
        <f t="shared" si="1"/>
        <v>B</v>
      </c>
      <c r="N24" s="12">
        <f t="shared" si="0"/>
        <v>28</v>
      </c>
    </row>
    <row r="25" spans="2:14" ht="22.5">
      <c r="B25" s="9" t="str">
        <f>[1]Calcul_H1!A10</f>
        <v>LARIBE Annie</v>
      </c>
      <c r="C25" s="9" t="str">
        <f>[1]Calcul_H1!B10</f>
        <v>ELVIS</v>
      </c>
      <c r="D25" s="9" t="str">
        <f>[1]Calcul_H1!C10</f>
        <v>Des Quatre Lunes</v>
      </c>
      <c r="E25" s="9" t="str">
        <f>[1]Calcul_H1!D10</f>
        <v>Berger Allemand</v>
      </c>
      <c r="F25" s="9" t="str">
        <f>[1]Calcul_H1!E10</f>
        <v>Mâle</v>
      </c>
      <c r="G25" s="10">
        <f>[1]Calcul_H1!G10</f>
        <v>40119</v>
      </c>
      <c r="H25" s="9" t="str">
        <f>[1]Calcul_H1!I10</f>
        <v>94246</v>
      </c>
      <c r="I25" s="9" t="str">
        <f>[1]Calcul_H1!J10</f>
        <v>C.C. d'Héricourt</v>
      </c>
      <c r="J25" s="9" t="str">
        <f>[1]Calcul_H1!K10</f>
        <v>Franche-Comté</v>
      </c>
      <c r="K25" s="9" t="str">
        <f>[1]Calcul_H1!L10</f>
        <v>1125</v>
      </c>
      <c r="L25" s="13">
        <f>[1]Calcul_H1!AC10</f>
        <v>151</v>
      </c>
      <c r="M25" s="14" t="str">
        <f t="shared" si="1"/>
        <v>B</v>
      </c>
      <c r="N25" s="12">
        <f t="shared" si="0"/>
        <v>29</v>
      </c>
    </row>
    <row r="26" spans="2:14" ht="22.5">
      <c r="B26" s="9" t="str">
        <f>[2]Calcul_NH1!A6</f>
        <v>MARCHAL Carole</v>
      </c>
      <c r="C26" s="9" t="str">
        <f>[2]Calcul_NH1!B6</f>
        <v>VENISE</v>
      </c>
      <c r="D26" s="9" t="str">
        <f>[2]Calcul_NH1!C6</f>
        <v>Néant</v>
      </c>
      <c r="E26" s="9" t="str">
        <f>[2]Calcul_NH1!D6</f>
        <v>Type Croisé</v>
      </c>
      <c r="F26" s="9" t="str">
        <f>[2]Calcul_NH1!E6</f>
        <v>Femelle</v>
      </c>
      <c r="G26" s="10">
        <f>[2]Calcul_NH1!G6</f>
        <v>40238</v>
      </c>
      <c r="H26" s="9" t="str">
        <f>[2]Calcul_NH1!I6</f>
        <v>07543</v>
      </c>
      <c r="I26" s="9" t="str">
        <f>[2]Calcul_NH1!J6</f>
        <v>T.C.C. de la Moselotte</v>
      </c>
      <c r="J26" s="9" t="str">
        <f>[2]Calcul_NH1!K6</f>
        <v>Lorraine</v>
      </c>
      <c r="K26" s="9" t="str">
        <f>[2]Calcul_NH1!L6</f>
        <v>4028</v>
      </c>
      <c r="L26" s="9">
        <f>[2]Calcul_NH1!AC6</f>
        <v>125.5</v>
      </c>
      <c r="M26" s="14" t="str">
        <f t="shared" si="1"/>
        <v>NC</v>
      </c>
      <c r="N26" s="12" t="str">
        <f t="shared" si="0"/>
        <v>NC</v>
      </c>
    </row>
    <row r="27" spans="2:14">
      <c r="B27" s="16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8"/>
      <c r="N27" s="19"/>
    </row>
    <row r="28" spans="2:14" ht="22.5">
      <c r="C28" s="23" t="s">
        <v>141</v>
      </c>
    </row>
    <row r="29" spans="2:14" ht="22.5">
      <c r="B29" s="1" t="s">
        <v>0</v>
      </c>
      <c r="C29" s="2" t="s">
        <v>1</v>
      </c>
      <c r="D29" s="1" t="s">
        <v>2</v>
      </c>
      <c r="E29" s="1" t="s">
        <v>3</v>
      </c>
      <c r="F29" s="3" t="s">
        <v>4</v>
      </c>
      <c r="G29" s="4" t="s">
        <v>5</v>
      </c>
      <c r="H29" s="1" t="s">
        <v>6</v>
      </c>
      <c r="I29" s="1" t="s">
        <v>7</v>
      </c>
      <c r="J29" s="5" t="s">
        <v>8</v>
      </c>
      <c r="K29" s="6" t="s">
        <v>9</v>
      </c>
      <c r="L29" s="1" t="s">
        <v>10</v>
      </c>
      <c r="M29" s="7" t="s">
        <v>11</v>
      </c>
      <c r="N29" s="8" t="s">
        <v>12</v>
      </c>
    </row>
    <row r="30" spans="2:14" ht="22.5">
      <c r="B30" s="9" t="s">
        <v>51</v>
      </c>
      <c r="C30" s="9" t="s">
        <v>52</v>
      </c>
      <c r="D30" s="9" t="s">
        <v>53</v>
      </c>
      <c r="E30" s="9" t="s">
        <v>54</v>
      </c>
      <c r="F30" s="9" t="s">
        <v>55</v>
      </c>
      <c r="G30" s="10">
        <v>41028</v>
      </c>
      <c r="H30" s="9" t="s">
        <v>56</v>
      </c>
      <c r="I30" s="9" t="s">
        <v>57</v>
      </c>
      <c r="J30" s="9" t="s">
        <v>20</v>
      </c>
      <c r="K30" s="9" t="s">
        <v>58</v>
      </c>
      <c r="L30" s="13">
        <v>297</v>
      </c>
      <c r="M30" s="14" t="s">
        <v>22</v>
      </c>
      <c r="N30" s="12">
        <v>1</v>
      </c>
    </row>
    <row r="31" spans="2:14" ht="33.75">
      <c r="B31" s="9" t="s">
        <v>59</v>
      </c>
      <c r="C31" s="9" t="s">
        <v>60</v>
      </c>
      <c r="D31" s="9" t="s">
        <v>61</v>
      </c>
      <c r="E31" s="9" t="s">
        <v>54</v>
      </c>
      <c r="F31" s="9" t="s">
        <v>17</v>
      </c>
      <c r="G31" s="10">
        <v>39944</v>
      </c>
      <c r="H31" s="9" t="s">
        <v>62</v>
      </c>
      <c r="I31" s="9" t="s">
        <v>49</v>
      </c>
      <c r="J31" s="9" t="s">
        <v>20</v>
      </c>
      <c r="K31" s="9" t="s">
        <v>50</v>
      </c>
      <c r="L31" s="13">
        <v>272</v>
      </c>
      <c r="M31" s="14" t="s">
        <v>22</v>
      </c>
      <c r="N31" s="12">
        <v>2</v>
      </c>
    </row>
    <row r="32" spans="2:14" ht="33.75">
      <c r="B32" s="9" t="s">
        <v>63</v>
      </c>
      <c r="C32" s="9" t="s">
        <v>64</v>
      </c>
      <c r="D32" s="9" t="s">
        <v>65</v>
      </c>
      <c r="E32" s="9" t="s">
        <v>47</v>
      </c>
      <c r="F32" s="9" t="s">
        <v>55</v>
      </c>
      <c r="G32" s="10">
        <v>38455</v>
      </c>
      <c r="H32" s="9" t="s">
        <v>66</v>
      </c>
      <c r="I32" s="9" t="s">
        <v>49</v>
      </c>
      <c r="J32" s="9" t="s">
        <v>20</v>
      </c>
      <c r="K32" s="9" t="s">
        <v>50</v>
      </c>
      <c r="L32" s="13">
        <v>261.5</v>
      </c>
      <c r="M32" s="14" t="s">
        <v>22</v>
      </c>
      <c r="N32" s="12">
        <v>3</v>
      </c>
    </row>
    <row r="33" spans="2:14" ht="33.75">
      <c r="B33" s="9" t="s">
        <v>67</v>
      </c>
      <c r="C33" s="9" t="s">
        <v>68</v>
      </c>
      <c r="D33" s="9" t="s">
        <v>65</v>
      </c>
      <c r="E33" s="9" t="s">
        <v>47</v>
      </c>
      <c r="F33" s="9" t="s">
        <v>17</v>
      </c>
      <c r="G33" s="10">
        <v>40214</v>
      </c>
      <c r="H33" s="9" t="s">
        <v>69</v>
      </c>
      <c r="I33" s="9" t="s">
        <v>49</v>
      </c>
      <c r="J33" s="9" t="s">
        <v>20</v>
      </c>
      <c r="K33" s="9" t="s">
        <v>50</v>
      </c>
      <c r="L33" s="13">
        <v>243.5</v>
      </c>
      <c r="M33" s="14" t="s">
        <v>43</v>
      </c>
      <c r="N33" s="12">
        <v>4</v>
      </c>
    </row>
    <row r="34" spans="2:14" ht="22.5">
      <c r="B34" s="9" t="s">
        <v>70</v>
      </c>
      <c r="C34" s="9" t="s">
        <v>71</v>
      </c>
      <c r="D34" s="9" t="s">
        <v>72</v>
      </c>
      <c r="E34" s="9" t="s">
        <v>73</v>
      </c>
      <c r="F34" s="9" t="s">
        <v>17</v>
      </c>
      <c r="G34" s="10">
        <v>40913</v>
      </c>
      <c r="H34" s="9" t="s">
        <v>74</v>
      </c>
      <c r="I34" s="9" t="s">
        <v>75</v>
      </c>
      <c r="J34" s="9" t="s">
        <v>20</v>
      </c>
      <c r="K34" s="9" t="s">
        <v>76</v>
      </c>
      <c r="L34" s="13">
        <v>207.5</v>
      </c>
      <c r="M34" s="14" t="s">
        <v>77</v>
      </c>
      <c r="N34" s="12">
        <v>5</v>
      </c>
    </row>
    <row r="35" spans="2:14" ht="22.5">
      <c r="B35" s="9" t="s">
        <v>78</v>
      </c>
      <c r="C35" s="9" t="s">
        <v>79</v>
      </c>
      <c r="D35" s="9" t="s">
        <v>80</v>
      </c>
      <c r="E35" s="9" t="s">
        <v>47</v>
      </c>
      <c r="F35" s="9" t="s">
        <v>17</v>
      </c>
      <c r="G35" s="10">
        <v>40786</v>
      </c>
      <c r="H35" s="9" t="s">
        <v>81</v>
      </c>
      <c r="I35" s="9" t="s">
        <v>31</v>
      </c>
      <c r="J35" s="9" t="s">
        <v>32</v>
      </c>
      <c r="K35" s="9" t="s">
        <v>33</v>
      </c>
      <c r="L35" s="13">
        <v>203.5</v>
      </c>
      <c r="M35" s="14" t="s">
        <v>77</v>
      </c>
      <c r="N35" s="12">
        <v>6</v>
      </c>
    </row>
    <row r="36" spans="2:14" ht="22.5">
      <c r="B36" s="9" t="s">
        <v>82</v>
      </c>
      <c r="C36" s="9" t="s">
        <v>83</v>
      </c>
      <c r="D36" s="9" t="s">
        <v>15</v>
      </c>
      <c r="E36" s="9" t="s">
        <v>84</v>
      </c>
      <c r="F36" s="9" t="s">
        <v>55</v>
      </c>
      <c r="G36" s="10">
        <v>39897</v>
      </c>
      <c r="H36" s="9" t="s">
        <v>85</v>
      </c>
      <c r="I36" s="9" t="s">
        <v>31</v>
      </c>
      <c r="J36" s="9" t="s">
        <v>32</v>
      </c>
      <c r="K36" s="9" t="s">
        <v>33</v>
      </c>
      <c r="L36" s="15">
        <v>195</v>
      </c>
      <c r="M36" s="14" t="s">
        <v>77</v>
      </c>
      <c r="N36" s="12">
        <v>7</v>
      </c>
    </row>
    <row r="37" spans="2:14" ht="33.75">
      <c r="B37" s="9" t="s">
        <v>86</v>
      </c>
      <c r="C37" s="9" t="s">
        <v>79</v>
      </c>
      <c r="D37" s="9" t="s">
        <v>15</v>
      </c>
      <c r="E37" s="9" t="s">
        <v>87</v>
      </c>
      <c r="F37" s="9" t="s">
        <v>17</v>
      </c>
      <c r="G37" s="10">
        <v>40901</v>
      </c>
      <c r="H37" s="9" t="s">
        <v>88</v>
      </c>
      <c r="I37" s="9" t="s">
        <v>49</v>
      </c>
      <c r="J37" s="9" t="s">
        <v>20</v>
      </c>
      <c r="K37" s="9" t="s">
        <v>50</v>
      </c>
      <c r="L37" s="15">
        <v>192</v>
      </c>
      <c r="M37" s="14" t="s">
        <v>77</v>
      </c>
      <c r="N37" s="12">
        <v>8</v>
      </c>
    </row>
    <row r="38" spans="2:14" ht="22.5">
      <c r="B38" s="9" t="s">
        <v>89</v>
      </c>
      <c r="C38" s="9" t="s">
        <v>90</v>
      </c>
      <c r="D38" s="9" t="s">
        <v>91</v>
      </c>
      <c r="E38" s="9" t="s">
        <v>92</v>
      </c>
      <c r="F38" s="9" t="s">
        <v>17</v>
      </c>
      <c r="G38" s="10">
        <v>40282</v>
      </c>
      <c r="H38" s="9" t="s">
        <v>93</v>
      </c>
      <c r="I38" s="9" t="s">
        <v>94</v>
      </c>
      <c r="J38" s="9" t="s">
        <v>20</v>
      </c>
      <c r="K38" s="9" t="s">
        <v>95</v>
      </c>
      <c r="L38" s="13">
        <v>175</v>
      </c>
      <c r="M38" s="14" t="s">
        <v>96</v>
      </c>
      <c r="N38" s="12" t="s">
        <v>96</v>
      </c>
    </row>
    <row r="39" spans="2:14" ht="22.5">
      <c r="B39" s="9" t="s">
        <v>97</v>
      </c>
      <c r="C39" s="9" t="s">
        <v>98</v>
      </c>
      <c r="D39" s="9" t="s">
        <v>99</v>
      </c>
      <c r="E39" s="9" t="s">
        <v>100</v>
      </c>
      <c r="F39" s="9" t="s">
        <v>55</v>
      </c>
      <c r="G39" s="10">
        <v>40245</v>
      </c>
      <c r="H39" s="9" t="s">
        <v>101</v>
      </c>
      <c r="I39" s="9" t="s">
        <v>31</v>
      </c>
      <c r="J39" s="9" t="s">
        <v>32</v>
      </c>
      <c r="K39" s="9" t="s">
        <v>33</v>
      </c>
      <c r="L39" s="13">
        <v>171</v>
      </c>
      <c r="M39" s="14" t="s">
        <v>96</v>
      </c>
      <c r="N39" s="12" t="s">
        <v>96</v>
      </c>
    </row>
    <row r="40" spans="2:14" ht="22.5">
      <c r="B40" s="9" t="s">
        <v>102</v>
      </c>
      <c r="C40" s="9" t="s">
        <v>103</v>
      </c>
      <c r="D40" s="9" t="s">
        <v>104</v>
      </c>
      <c r="E40" s="9" t="s">
        <v>47</v>
      </c>
      <c r="F40" s="9" t="s">
        <v>55</v>
      </c>
      <c r="G40" s="10">
        <v>40970</v>
      </c>
      <c r="H40" s="9" t="s">
        <v>105</v>
      </c>
      <c r="I40" s="9" t="s">
        <v>31</v>
      </c>
      <c r="J40" s="9" t="s">
        <v>32</v>
      </c>
      <c r="K40" s="9" t="s">
        <v>33</v>
      </c>
      <c r="L40" s="13">
        <v>164.5</v>
      </c>
      <c r="M40" s="14" t="s">
        <v>96</v>
      </c>
      <c r="N40" s="12" t="s">
        <v>96</v>
      </c>
    </row>
    <row r="41" spans="2:14" ht="22.5">
      <c r="B41" s="9" t="s">
        <v>106</v>
      </c>
      <c r="C41" s="9" t="s">
        <v>107</v>
      </c>
      <c r="D41" s="9" t="s">
        <v>108</v>
      </c>
      <c r="E41" s="9" t="s">
        <v>73</v>
      </c>
      <c r="F41" s="9" t="s">
        <v>55</v>
      </c>
      <c r="G41" s="10">
        <v>40235</v>
      </c>
      <c r="H41" s="9" t="s">
        <v>109</v>
      </c>
      <c r="I41" s="9" t="s">
        <v>19</v>
      </c>
      <c r="J41" s="9" t="s">
        <v>20</v>
      </c>
      <c r="K41" s="9" t="s">
        <v>21</v>
      </c>
      <c r="L41" s="13">
        <v>163</v>
      </c>
      <c r="M41" s="14" t="s">
        <v>96</v>
      </c>
      <c r="N41" s="12" t="s">
        <v>96</v>
      </c>
    </row>
    <row r="42" spans="2:14" ht="33.75">
      <c r="B42" s="9" t="s">
        <v>110</v>
      </c>
      <c r="C42" s="9" t="s">
        <v>111</v>
      </c>
      <c r="D42" s="9" t="s">
        <v>15</v>
      </c>
      <c r="E42" s="9" t="s">
        <v>112</v>
      </c>
      <c r="F42" s="9" t="s">
        <v>55</v>
      </c>
      <c r="G42" s="10">
        <v>39598</v>
      </c>
      <c r="H42" s="9" t="s">
        <v>113</v>
      </c>
      <c r="I42" s="9" t="s">
        <v>49</v>
      </c>
      <c r="J42" s="9" t="s">
        <v>20</v>
      </c>
      <c r="K42" s="9" t="s">
        <v>50</v>
      </c>
      <c r="L42" s="15">
        <v>160</v>
      </c>
      <c r="M42" s="14" t="s">
        <v>96</v>
      </c>
      <c r="N42" s="12" t="s">
        <v>96</v>
      </c>
    </row>
    <row r="44" spans="2:14" ht="22.5">
      <c r="C44" s="23" t="s">
        <v>142</v>
      </c>
    </row>
    <row r="45" spans="2:14" ht="22.5">
      <c r="B45" s="1" t="s">
        <v>0</v>
      </c>
      <c r="C45" s="2" t="s">
        <v>1</v>
      </c>
      <c r="D45" s="1" t="s">
        <v>2</v>
      </c>
      <c r="E45" s="1" t="s">
        <v>3</v>
      </c>
      <c r="F45" s="3" t="s">
        <v>4</v>
      </c>
      <c r="G45" s="4" t="s">
        <v>5</v>
      </c>
      <c r="H45" s="1" t="s">
        <v>6</v>
      </c>
      <c r="I45" s="1" t="s">
        <v>7</v>
      </c>
      <c r="J45" s="5" t="s">
        <v>8</v>
      </c>
      <c r="K45" s="6" t="s">
        <v>9</v>
      </c>
      <c r="L45" s="1" t="s">
        <v>10</v>
      </c>
      <c r="M45" s="7" t="s">
        <v>11</v>
      </c>
      <c r="N45" s="8" t="s">
        <v>12</v>
      </c>
    </row>
    <row r="46" spans="2:14" ht="22.5">
      <c r="B46" s="9" t="s">
        <v>114</v>
      </c>
      <c r="C46" s="9" t="s">
        <v>115</v>
      </c>
      <c r="D46" s="9" t="s">
        <v>41</v>
      </c>
      <c r="E46" s="9" t="s">
        <v>37</v>
      </c>
      <c r="F46" s="9" t="s">
        <v>55</v>
      </c>
      <c r="G46" s="10">
        <v>39267</v>
      </c>
      <c r="H46" s="9" t="s">
        <v>116</v>
      </c>
      <c r="I46" s="9" t="s">
        <v>31</v>
      </c>
      <c r="J46" s="9" t="s">
        <v>32</v>
      </c>
      <c r="K46" s="9" t="s">
        <v>33</v>
      </c>
      <c r="L46" s="9">
        <v>277.5</v>
      </c>
      <c r="M46" s="14" t="s">
        <v>22</v>
      </c>
      <c r="N46" s="12">
        <v>1</v>
      </c>
    </row>
    <row r="47" spans="2:14" ht="22.5">
      <c r="B47" s="9" t="s">
        <v>117</v>
      </c>
      <c r="C47" s="9" t="s">
        <v>118</v>
      </c>
      <c r="D47" s="9" t="s">
        <v>15</v>
      </c>
      <c r="E47" s="9" t="s">
        <v>119</v>
      </c>
      <c r="F47" s="9" t="s">
        <v>55</v>
      </c>
      <c r="G47" s="10">
        <v>39577</v>
      </c>
      <c r="H47" s="9" t="s">
        <v>120</v>
      </c>
      <c r="I47" s="9" t="s">
        <v>31</v>
      </c>
      <c r="J47" s="9" t="s">
        <v>32</v>
      </c>
      <c r="K47" s="9" t="s">
        <v>33</v>
      </c>
      <c r="L47" s="9">
        <v>225.5</v>
      </c>
      <c r="M47" s="14" t="s">
        <v>43</v>
      </c>
      <c r="N47" s="12">
        <v>2</v>
      </c>
    </row>
    <row r="48" spans="2:14" ht="33.75">
      <c r="B48" s="9" t="s">
        <v>121</v>
      </c>
      <c r="C48" s="9" t="s">
        <v>122</v>
      </c>
      <c r="D48" s="9" t="s">
        <v>123</v>
      </c>
      <c r="E48" s="9" t="s">
        <v>124</v>
      </c>
      <c r="F48" s="9" t="s">
        <v>55</v>
      </c>
      <c r="G48" s="10">
        <v>40020</v>
      </c>
      <c r="H48" s="9" t="s">
        <v>125</v>
      </c>
      <c r="I48" s="9" t="s">
        <v>31</v>
      </c>
      <c r="J48" s="9" t="s">
        <v>32</v>
      </c>
      <c r="K48" s="9" t="s">
        <v>33</v>
      </c>
      <c r="L48" s="9">
        <v>210</v>
      </c>
      <c r="M48" s="14" t="s">
        <v>77</v>
      </c>
      <c r="N48" s="12">
        <v>3</v>
      </c>
    </row>
    <row r="49" spans="2:14" ht="22.5">
      <c r="B49" s="9" t="s">
        <v>126</v>
      </c>
      <c r="C49" s="9" t="s">
        <v>127</v>
      </c>
      <c r="D49" s="9" t="s">
        <v>128</v>
      </c>
      <c r="E49" s="9" t="s">
        <v>92</v>
      </c>
      <c r="F49" s="9" t="s">
        <v>55</v>
      </c>
      <c r="G49" s="10">
        <v>40470</v>
      </c>
      <c r="H49" s="9" t="s">
        <v>129</v>
      </c>
      <c r="I49" s="9" t="s">
        <v>130</v>
      </c>
      <c r="J49" s="9" t="s">
        <v>20</v>
      </c>
      <c r="K49" s="9" t="s">
        <v>131</v>
      </c>
      <c r="L49" s="9">
        <v>178</v>
      </c>
      <c r="M49" s="14" t="s">
        <v>96</v>
      </c>
      <c r="N49" s="12" t="s">
        <v>96</v>
      </c>
    </row>
    <row r="50" spans="2:14" ht="22.5">
      <c r="B50" s="9" t="s">
        <v>132</v>
      </c>
      <c r="C50" s="9" t="s">
        <v>133</v>
      </c>
      <c r="D50" s="9" t="s">
        <v>15</v>
      </c>
      <c r="E50" s="9" t="s">
        <v>134</v>
      </c>
      <c r="F50" s="9" t="s">
        <v>55</v>
      </c>
      <c r="G50" s="10">
        <v>39650</v>
      </c>
      <c r="H50" s="9" t="s">
        <v>135</v>
      </c>
      <c r="I50" s="9" t="s">
        <v>19</v>
      </c>
      <c r="J50" s="9" t="s">
        <v>20</v>
      </c>
      <c r="K50" s="9" t="s">
        <v>21</v>
      </c>
      <c r="L50" s="9">
        <v>164.5</v>
      </c>
      <c r="M50" s="14" t="s">
        <v>96</v>
      </c>
      <c r="N50" s="12" t="s">
        <v>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PC</cp:lastModifiedBy>
  <dcterms:created xsi:type="dcterms:W3CDTF">2015-04-12T19:28:34Z</dcterms:created>
  <dcterms:modified xsi:type="dcterms:W3CDTF">2015-04-13T12:15:20Z</dcterms:modified>
</cp:coreProperties>
</file>